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7365" activeTab="0"/>
  </bookViews>
  <sheets>
    <sheet name="Sheet1" sheetId="1" r:id="rId1"/>
  </sheets>
  <definedNames>
    <definedName name="_xlfn.COUNTIFS" hidden="1">#NAME?</definedName>
    <definedName name="_xlfn.SUMIFS" hidden="1">#NAME?</definedName>
    <definedName name="_xlnm.Print_Area" localSheetId="0">'Sheet1'!$C$1:$T$19</definedName>
  </definedNames>
  <calcPr fullCalcOnLoad="1"/>
</workbook>
</file>

<file path=xl/sharedStrings.xml><?xml version="1.0" encoding="utf-8"?>
<sst xmlns="http://schemas.openxmlformats.org/spreadsheetml/2006/main" count="35" uniqueCount="19">
  <si>
    <t>A</t>
  </si>
  <si>
    <t>B</t>
  </si>
  <si>
    <t>C</t>
  </si>
  <si>
    <t>D</t>
  </si>
  <si>
    <t>-</t>
  </si>
  <si>
    <t>تیم A</t>
  </si>
  <si>
    <t>تیم B</t>
  </si>
  <si>
    <t>تیم C</t>
  </si>
  <si>
    <t>تیم D</t>
  </si>
  <si>
    <t>تعداد گل زده</t>
  </si>
  <si>
    <t>تعداد گل خورده</t>
  </si>
  <si>
    <t>امتیاز</t>
  </si>
  <si>
    <t>تفاضل گل</t>
  </si>
  <si>
    <t>تعداد برد</t>
  </si>
  <si>
    <t>تعداد باخت</t>
  </si>
  <si>
    <t>تعداد مساوی</t>
  </si>
  <si>
    <t>تیم</t>
  </si>
  <si>
    <t>نتایج</t>
  </si>
  <si>
    <t>وضعیت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</si>
</sst>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B Nazanin"/>
      <family val="0"/>
    </font>
    <font>
      <b/>
      <sz val="10"/>
      <color indexed="8"/>
      <name val="IranNastaliq"/>
      <family val="1"/>
    </font>
    <font>
      <b/>
      <sz val="10"/>
      <color indexed="8"/>
      <name val="B Nazanin"/>
      <family val="0"/>
    </font>
    <font>
      <sz val="12"/>
      <color indexed="8"/>
      <name val="B Nazanin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B Nazanin"/>
      <family val="0"/>
    </font>
    <font>
      <b/>
      <sz val="10"/>
      <color theme="1"/>
      <name val="IranNastaliq"/>
      <family val="1"/>
    </font>
    <font>
      <b/>
      <sz val="10"/>
      <color theme="1"/>
      <name val="B Nazanin"/>
      <family val="0"/>
    </font>
    <font>
      <sz val="12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4.57421875" style="0" customWidth="1"/>
    <col min="2" max="2" width="9.140625" style="1" customWidth="1"/>
    <col min="3" max="5" width="3.57421875" style="1" customWidth="1"/>
    <col min="6" max="6" width="9.140625" style="1" customWidth="1"/>
    <col min="7" max="7" width="21.00390625" style="0" customWidth="1"/>
    <col min="8" max="8" width="4.7109375" style="0" customWidth="1"/>
    <col min="9" max="9" width="9.140625" style="0" customWidth="1"/>
    <col min="12" max="12" width="11.57421875" style="0" customWidth="1"/>
    <col min="13" max="13" width="12.140625" style="0" customWidth="1"/>
  </cols>
  <sheetData>
    <row r="1" spans="1:7" ht="16.5" thickBot="1">
      <c r="A1" s="2" t="s">
        <v>18</v>
      </c>
      <c r="B1" s="2" t="s">
        <v>16</v>
      </c>
      <c r="C1" s="2" t="s">
        <v>17</v>
      </c>
      <c r="D1" s="2"/>
      <c r="E1" s="2" t="s">
        <v>17</v>
      </c>
      <c r="F1" s="2" t="s">
        <v>16</v>
      </c>
      <c r="G1" s="2" t="s">
        <v>18</v>
      </c>
    </row>
    <row r="2" spans="1:19" ht="15.75">
      <c r="A2" s="2">
        <f>IF(OR(C2="",E2=""),"",IF(C2=E2,"تیم A مساوی",IF(C2&gt;E2,"تیم A برنده","تیم A بازنده")))</f>
      </c>
      <c r="B2" s="1" t="s">
        <v>0</v>
      </c>
      <c r="C2" s="17"/>
      <c r="D2" s="1" t="s">
        <v>4</v>
      </c>
      <c r="E2" s="17"/>
      <c r="F2" s="1" t="s">
        <v>1</v>
      </c>
      <c r="G2" s="2">
        <f>IF(OR(C2="",E2=""),"",IF(C2=E2,"تیم B مساوی",IF(C2&lt;E2,"تیم B برنده","تیم B بازنده")))</f>
      </c>
      <c r="J2" s="4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2">
        <f>IF(OR(C3="",E3=""),"",IF(C3=E3,"تیم C مساوی",IF(C3&gt;E3,"تیم C برنده","تیم C بازنده")))</f>
      </c>
      <c r="B3" s="1" t="s">
        <v>2</v>
      </c>
      <c r="C3" s="17"/>
      <c r="D3" s="1" t="s">
        <v>4</v>
      </c>
      <c r="E3" s="17"/>
      <c r="F3" s="1" t="s">
        <v>3</v>
      </c>
      <c r="G3" s="2">
        <f>IF(OR(C3="",E3=""),"",IF(C3=E3,"تیم D مساوی",IF(C3&lt;E3,"تیم D برنده","تیم D بازنده")))</f>
      </c>
      <c r="J3" s="7"/>
      <c r="K3" s="8"/>
      <c r="L3" s="8"/>
      <c r="M3" s="8"/>
      <c r="N3" s="8"/>
      <c r="O3" s="8"/>
      <c r="P3" s="8"/>
      <c r="Q3" s="8"/>
      <c r="R3" s="8"/>
      <c r="S3" s="9"/>
    </row>
    <row r="4" spans="1:19" ht="15.75">
      <c r="A4" s="2">
        <f>IF(OR(C4="",E4=""),"",IF(C4=E4,"تیم A مساوی",IF(C4&gt;E4,"تیم A برنده","تیم A بازنده")))</f>
      </c>
      <c r="B4" s="1" t="s">
        <v>0</v>
      </c>
      <c r="C4" s="17"/>
      <c r="D4" s="1" t="s">
        <v>4</v>
      </c>
      <c r="E4" s="17"/>
      <c r="F4" s="1" t="s">
        <v>2</v>
      </c>
      <c r="G4" s="2">
        <f>IF(OR(C4="",E4=""),"",IF(C4=E4,"تیم C مساوی",IF(C4&lt;E4,"تیم C برنده","تیم C بازنده")))</f>
      </c>
      <c r="J4" s="7"/>
      <c r="K4" s="10"/>
      <c r="L4" s="11" t="s">
        <v>9</v>
      </c>
      <c r="M4" s="11" t="s">
        <v>10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11</v>
      </c>
      <c r="S4" s="9"/>
    </row>
    <row r="5" spans="1:19" ht="18.75">
      <c r="A5" s="2">
        <f>IF(OR(C5="",E5=""),"",IF(C5=E5,"تیم B مساوی",IF(C5&gt;E5,"تیم B برنده","تیم B بازنده")))</f>
      </c>
      <c r="B5" s="1" t="s">
        <v>1</v>
      </c>
      <c r="C5" s="17"/>
      <c r="D5" s="1" t="s">
        <v>4</v>
      </c>
      <c r="E5" s="17"/>
      <c r="F5" s="1" t="s">
        <v>2</v>
      </c>
      <c r="G5" s="2">
        <f>IF(OR(C5="",E5=""),"",IF(C5=E5,"تیم C مساوی",IF(C5&lt;E5,"تیم C برنده","تیم C بازنده")))</f>
      </c>
      <c r="J5" s="7"/>
      <c r="K5" s="10" t="s">
        <v>5</v>
      </c>
      <c r="L5" s="12">
        <f>SUMIF(B2:B7,"A",C2:C7)+SUMIF(F2:F7,"A",E2:E7)</f>
        <v>0</v>
      </c>
      <c r="M5" s="12">
        <f>E2+E4+E6</f>
        <v>0</v>
      </c>
      <c r="N5" s="12">
        <f>L5-M5</f>
        <v>0</v>
      </c>
      <c r="O5" s="12">
        <f>COUNTIF($A$2:$A$7,"تیم A برنده")+COUNTIF($G$2:$G$7,"تیم A برنده")</f>
        <v>0</v>
      </c>
      <c r="P5" s="12">
        <f>COUNTIF($A$2:$A$7,"تیم A بازنده")+COUNTIF($G$2:$G$7,"تیم A بازنده")</f>
        <v>0</v>
      </c>
      <c r="Q5" s="12">
        <f>COUNTIF($A$2:$A$7,"تیم A مساوی")+COUNTIF($G$2:$G$7,"تیم A مساوی")</f>
        <v>0</v>
      </c>
      <c r="R5" s="12">
        <f>$O5*3+$Q5</f>
        <v>0</v>
      </c>
      <c r="S5" s="9"/>
    </row>
    <row r="6" spans="1:19" ht="18.75">
      <c r="A6" s="2">
        <f>IF(OR(C6="",E6=""),"",IF(C6=E6,"تیم A مساوی",IF(C6&gt;E6,"تیم A برنده","تیم A بازنده")))</f>
      </c>
      <c r="B6" s="1" t="s">
        <v>0</v>
      </c>
      <c r="C6" s="17"/>
      <c r="D6" s="1" t="s">
        <v>4</v>
      </c>
      <c r="E6" s="17"/>
      <c r="F6" s="1" t="s">
        <v>3</v>
      </c>
      <c r="G6" s="2">
        <f>IF(OR(C6="",E6=""),"",IF(C6=E6,"تیم D مساوی",IF(C6&lt;E6,"تیم D برنده","تیم D بازنده")))</f>
      </c>
      <c r="J6" s="7"/>
      <c r="K6" s="10" t="s">
        <v>6</v>
      </c>
      <c r="L6" s="12">
        <f>SUMIF(B2:B7,"B",C2:C7)+SUMIF(F2:F7,"B",E2:E7)</f>
        <v>0</v>
      </c>
      <c r="M6" s="12">
        <f>C2+E5+E7</f>
        <v>0</v>
      </c>
      <c r="N6" s="12">
        <f>L6-M6</f>
        <v>0</v>
      </c>
      <c r="O6" s="12">
        <f>COUNTIF($A$2:$A$7,"تیم B برنده")+COUNTIF($G$2:$G$7,"تیم B برنده")</f>
        <v>0</v>
      </c>
      <c r="P6" s="12">
        <f>COUNTIF($A$2:$A$7,"تیم B بازنده")+COUNTIF($G$2:$G$7,"تیم B بازنده")</f>
        <v>0</v>
      </c>
      <c r="Q6" s="12">
        <f>COUNTIF($A$2:$A$7,"تیم B مساوی")+COUNTIF($G$2:$G$7,"تیم B مساوی")</f>
        <v>0</v>
      </c>
      <c r="R6" s="12">
        <f>$O6*3+$Q6</f>
        <v>0</v>
      </c>
      <c r="S6" s="9"/>
    </row>
    <row r="7" spans="1:19" ht="18.75">
      <c r="A7" s="2">
        <f>IF(OR(C7="",E7=""),"",IF(C7=E7,"تیم B مساوی",IF(C7&gt;E7,"تیم B برنده","تیم B بازنده")))</f>
      </c>
      <c r="B7" s="1" t="s">
        <v>1</v>
      </c>
      <c r="C7" s="17"/>
      <c r="D7" s="1" t="s">
        <v>4</v>
      </c>
      <c r="E7" s="17"/>
      <c r="F7" s="1" t="s">
        <v>3</v>
      </c>
      <c r="G7" s="2">
        <f>IF(OR(C7="",E7=""),"",IF(C7=E7,"تیم D مساوی",IF(C7&lt;E7,"تیم D برنده","تیم D بازنده")))</f>
      </c>
      <c r="J7" s="7"/>
      <c r="K7" s="10" t="s">
        <v>7</v>
      </c>
      <c r="L7" s="12">
        <f>SUMIF(B2:B7,"C",C2:C7)+SUMIF(F2:F7,"C",E2:E7)</f>
        <v>0</v>
      </c>
      <c r="M7" s="12">
        <f>E3+C4+C5</f>
        <v>0</v>
      </c>
      <c r="N7" s="12">
        <f>L7-M7</f>
        <v>0</v>
      </c>
      <c r="O7" s="12">
        <f>COUNTIF($A$2:$A$7,"تیم C برنده")+COUNTIF($G$2:$G$7,"تیم C برنده")</f>
        <v>0</v>
      </c>
      <c r="P7" s="12">
        <f>COUNTIF($A$2:$A$7,"تیم C بازنده")+COUNTIF($G$2:$G$7,"تیم C بازنده")</f>
        <v>0</v>
      </c>
      <c r="Q7" s="12">
        <f>COUNTIF($A$2:$A$7,"تیم C مساوی")+COUNTIF($G$2:$G$7,"تیم C مساوی")</f>
        <v>0</v>
      </c>
      <c r="R7" s="12">
        <f>$O7*3+$Q7</f>
        <v>0</v>
      </c>
      <c r="S7" s="9"/>
    </row>
    <row r="8" spans="10:19" ht="18.75">
      <c r="J8" s="7"/>
      <c r="K8" s="10" t="s">
        <v>8</v>
      </c>
      <c r="L8" s="12">
        <f>SUMIF(B2:B7,"D",C2:C7)+SUMIF(F2:F7,"D",E2:E7)</f>
        <v>0</v>
      </c>
      <c r="M8" s="12">
        <f>C3+C6+C7</f>
        <v>0</v>
      </c>
      <c r="N8" s="12">
        <f>L8-M8</f>
        <v>0</v>
      </c>
      <c r="O8" s="12">
        <f>COUNTIF($A$2:$A$7,"تیم D برنده")+COUNTIF($G$2:$G$7,"تیم D برنده")</f>
        <v>0</v>
      </c>
      <c r="P8" s="12">
        <f>COUNTIF($A$2:$A$7,"تیم D بازنده")+COUNTIF($G$2:$G$7,"تیم D بازنده")</f>
        <v>0</v>
      </c>
      <c r="Q8" s="12">
        <f>COUNTIF($A$2:$A$7,"تیم D مساوی")+COUNTIF($G$2:$G$7,"تیم D مساوی")</f>
        <v>0</v>
      </c>
      <c r="R8" s="12">
        <f>$O8*3+$Q8</f>
        <v>0</v>
      </c>
      <c r="S8" s="9"/>
    </row>
    <row r="9" spans="10:19" ht="15.75">
      <c r="J9" s="7"/>
      <c r="K9" s="10"/>
      <c r="L9" s="13"/>
      <c r="M9" s="13"/>
      <c r="N9" s="13"/>
      <c r="O9" s="13"/>
      <c r="P9" s="8"/>
      <c r="Q9" s="8"/>
      <c r="R9" s="8"/>
      <c r="S9" s="9"/>
    </row>
    <row r="10" spans="10:19" ht="12.75">
      <c r="J10" s="7"/>
      <c r="K10" s="8"/>
      <c r="L10" s="8"/>
      <c r="M10" s="8"/>
      <c r="N10" s="8"/>
      <c r="O10" s="8"/>
      <c r="P10" s="8"/>
      <c r="Q10" s="8"/>
      <c r="R10" s="8"/>
      <c r="S10" s="9"/>
    </row>
    <row r="11" spans="10:19" ht="12.75">
      <c r="J11" s="7"/>
      <c r="K11" s="8"/>
      <c r="L11" s="8"/>
      <c r="M11" s="8"/>
      <c r="N11" s="8"/>
      <c r="O11" s="8"/>
      <c r="P11" s="8"/>
      <c r="Q11" s="8"/>
      <c r="R11" s="8"/>
      <c r="S11" s="9"/>
    </row>
    <row r="12" spans="10:19" ht="13.5" thickBot="1">
      <c r="J12" s="14"/>
      <c r="K12" s="15"/>
      <c r="L12" s="15"/>
      <c r="M12" s="15"/>
      <c r="N12" s="15"/>
      <c r="O12" s="15"/>
      <c r="P12" s="15"/>
      <c r="Q12" s="15"/>
      <c r="R12" s="15"/>
      <c r="S12" s="16"/>
    </row>
    <row r="17" ht="12.75" customHeight="1">
      <c r="E17" s="3"/>
    </row>
  </sheetData>
  <sheetProtection password="CE28" sheet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Other</dc:creator>
  <cp:keywords/>
  <dc:description/>
  <cp:lastModifiedBy>Haselian</cp:lastModifiedBy>
  <cp:lastPrinted>2010-10-20T10:20:19Z</cp:lastPrinted>
  <dcterms:created xsi:type="dcterms:W3CDTF">2008-12-26T15:05:21Z</dcterms:created>
  <dcterms:modified xsi:type="dcterms:W3CDTF">2018-12-13T07:54:18Z</dcterms:modified>
  <cp:category/>
  <cp:version/>
  <cp:contentType/>
  <cp:contentStatus/>
</cp:coreProperties>
</file>